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tanabe_k\Desktop\"/>
    </mc:Choice>
  </mc:AlternateContent>
  <xr:revisionPtr revIDLastSave="0" documentId="13_ncr:1_{BDC8C476-5FB5-4F19-9388-C7723B411D9F}" xr6:coauthVersionLast="47" xr6:coauthVersionMax="47" xr10:uidLastSave="{00000000-0000-0000-0000-000000000000}"/>
  <bookViews>
    <workbookView xWindow="15444" yWindow="-16308" windowWidth="29016" windowHeight="16416" activeTab="1" xr2:uid="{7316843E-9B1E-429A-B8A5-33A2160FAC0A}"/>
  </bookViews>
  <sheets>
    <sheet name="取引入力" sheetId="2" r:id="rId1"/>
    <sheet name="仕訳帳（現金のみ）" sheetId="3" r:id="rId2"/>
  </sheets>
  <definedNames>
    <definedName name="_xlnm._FilterDatabase" localSheetId="1" hidden="1">'仕訳帳（現金のみ）'!$A$2:$F$18</definedName>
    <definedName name="_xlnm._FilterDatabase" localSheetId="0" hidden="1">取引入力!$A$1:$H$7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3" l="1"/>
  <c r="B5" i="3"/>
  <c r="B6" i="3"/>
  <c r="B7" i="3"/>
  <c r="B8" i="3"/>
  <c r="B9" i="3"/>
  <c r="B10" i="3"/>
  <c r="B3" i="3"/>
  <c r="A10" i="3"/>
  <c r="C10" i="3"/>
  <c r="D10" i="3"/>
  <c r="E10" i="3"/>
  <c r="A4" i="3"/>
  <c r="C4" i="3"/>
  <c r="A5" i="3"/>
  <c r="C5" i="3"/>
  <c r="A6" i="3"/>
  <c r="C6" i="3"/>
  <c r="A7" i="3"/>
  <c r="C7" i="3"/>
  <c r="A8" i="3"/>
  <c r="C8" i="3"/>
  <c r="A9" i="3"/>
  <c r="C9" i="3"/>
  <c r="D4" i="3"/>
  <c r="E4" i="3"/>
  <c r="D5" i="3"/>
  <c r="E5" i="3"/>
  <c r="D6" i="3"/>
  <c r="E6" i="3"/>
  <c r="D7" i="3"/>
  <c r="E7" i="3"/>
  <c r="D8" i="3"/>
  <c r="E8" i="3"/>
  <c r="D9" i="3"/>
  <c r="E9" i="3"/>
  <c r="E3" i="3"/>
  <c r="D3" i="3"/>
  <c r="F3" i="3" s="1"/>
  <c r="C3" i="3"/>
  <c r="A3" i="3"/>
  <c r="F4" i="3" l="1"/>
  <c r="F5" i="3" s="1"/>
  <c r="F6" i="3" s="1"/>
  <c r="F7" i="3" s="1"/>
  <c r="F8" i="3" s="1"/>
  <c r="F9" i="3" s="1"/>
  <c r="F10" i="3" l="1"/>
</calcChain>
</file>

<file path=xl/sharedStrings.xml><?xml version="1.0" encoding="utf-8"?>
<sst xmlns="http://schemas.openxmlformats.org/spreadsheetml/2006/main" count="39" uniqueCount="26">
  <si>
    <t>日付</t>
  </si>
  <si>
    <t>勘定科目</t>
  </si>
  <si>
    <t>摘要（内容）</t>
  </si>
  <si>
    <t>残高</t>
  </si>
  <si>
    <t>売掛金</t>
  </si>
  <si>
    <t>摘要</t>
  </si>
  <si>
    <t>入金</t>
  </si>
  <si>
    <t>出金</t>
  </si>
  <si>
    <t>現金</t>
    <phoneticPr fontId="2"/>
  </si>
  <si>
    <t>A商店消耗品購入</t>
    <rPh sb="1" eb="3">
      <t>ショウテン</t>
    </rPh>
    <phoneticPr fontId="2"/>
  </si>
  <si>
    <t>家賃振込</t>
    <phoneticPr fontId="2"/>
  </si>
  <si>
    <t>C社売上発生</t>
    <rPh sb="1" eb="2">
      <t>シャ</t>
    </rPh>
    <phoneticPr fontId="2"/>
  </si>
  <si>
    <t>S社売上発生</t>
    <rPh sb="1" eb="2">
      <t>シャ</t>
    </rPh>
    <phoneticPr fontId="2"/>
  </si>
  <si>
    <t>材料費購入　B社</t>
    <rPh sb="0" eb="3">
      <t>ザイリョウヒ</t>
    </rPh>
    <rPh sb="3" eb="5">
      <t>コウニュウ</t>
    </rPh>
    <rPh sb="7" eb="8">
      <t>シャ</t>
    </rPh>
    <phoneticPr fontId="2"/>
  </si>
  <si>
    <t>消耗品費</t>
    <rPh sb="0" eb="4">
      <t>ショウモウヒンヒ</t>
    </rPh>
    <phoneticPr fontId="2"/>
  </si>
  <si>
    <t>現金</t>
    <rPh sb="0" eb="2">
      <t>ゲンキン</t>
    </rPh>
    <phoneticPr fontId="2"/>
  </si>
  <si>
    <t>普通預金</t>
    <rPh sb="0" eb="4">
      <t>フツウヨキン</t>
    </rPh>
    <phoneticPr fontId="2"/>
  </si>
  <si>
    <t>借方</t>
    <rPh sb="0" eb="1">
      <t>カ</t>
    </rPh>
    <rPh sb="1" eb="2">
      <t>カタ</t>
    </rPh>
    <phoneticPr fontId="2"/>
  </si>
  <si>
    <t>貸方</t>
    <rPh sb="0" eb="2">
      <t>カシカタ</t>
    </rPh>
    <phoneticPr fontId="2"/>
  </si>
  <si>
    <t>材料費</t>
    <rPh sb="0" eb="3">
      <t>ザイリョウヒ</t>
    </rPh>
    <phoneticPr fontId="2"/>
  </si>
  <si>
    <t>借方科目</t>
    <rPh sb="0" eb="1">
      <t>カ</t>
    </rPh>
    <rPh sb="1" eb="4">
      <t>カタカモク</t>
    </rPh>
    <phoneticPr fontId="2"/>
  </si>
  <si>
    <t>貸方科目</t>
    <rPh sb="0" eb="2">
      <t>カシカタ</t>
    </rPh>
    <phoneticPr fontId="2"/>
  </si>
  <si>
    <t>補助科目</t>
    <rPh sb="0" eb="4">
      <t>ホジョカモク</t>
    </rPh>
    <phoneticPr fontId="2"/>
  </si>
  <si>
    <t>売上高</t>
    <phoneticPr fontId="2"/>
  </si>
  <si>
    <t>A銀行</t>
    <rPh sb="1" eb="3">
      <t>ギンコウ</t>
    </rPh>
    <phoneticPr fontId="2"/>
  </si>
  <si>
    <t>支払家賃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</si>
</sst>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yyyy&quot;年&quot;m&quot;月&quot;d&quot;日&quot;;@"/>
  </numFmts>
  <fonts count="9">
    <font>
      <sz val="11"/>
      <color theme="1"/>
      <name val="游ゴシック"/>
      <family val="2"/>
      <charset val="128"/>
      <scheme val="minor"/>
    </font>
    <font>
      <b/>
      <sz val="8"/>
      <color rgb="FF0A0A0A"/>
      <name val="Arial"/>
      <family val="2"/>
    </font>
    <font>
      <sz val="6"/>
      <name val="游ゴシック"/>
      <family val="2"/>
      <charset val="128"/>
      <scheme val="minor"/>
    </font>
    <font>
      <sz val="8"/>
      <color rgb="FF0A0A0A"/>
      <name val="Courier New"/>
      <family val="3"/>
    </font>
    <font>
      <sz val="14"/>
      <color rgb="FF0A0A0A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rgb="FF0A0A0A"/>
      <name val="游ゴシック"/>
      <family val="3"/>
      <charset val="128"/>
      <scheme val="minor"/>
    </font>
    <font>
      <sz val="10"/>
      <color rgb="FF0A0A0A"/>
      <name val="Arial Unicode MS"/>
      <family val="2"/>
    </font>
    <font>
      <b/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/>
      <bottom style="medium">
        <color rgb="FFDCDFE5"/>
      </bottom>
      <diagonal/>
    </border>
    <border>
      <left style="thin">
        <color auto="1"/>
      </left>
      <right style="thin">
        <color auto="1"/>
      </right>
      <top/>
      <bottom style="medium">
        <color rgb="FFDCDFE5"/>
      </bottom>
      <diagonal/>
    </border>
    <border>
      <left style="thin">
        <color auto="1"/>
      </left>
      <right/>
      <top/>
      <bottom style="medium">
        <color rgb="FFDCDFE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2" borderId="0" xfId="0" applyFont="1" applyFill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2" borderId="1" xfId="0" applyFont="1" applyFill="1" applyBorder="1" applyAlignment="1">
      <alignment horizontal="left" vertical="top" wrapText="1" indent="1"/>
    </xf>
    <xf numFmtId="0" fontId="6" fillId="2" borderId="2" xfId="0" applyFont="1" applyFill="1" applyBorder="1" applyAlignment="1">
      <alignment horizontal="left" vertical="top" wrapText="1" indent="1"/>
    </xf>
    <xf numFmtId="0" fontId="6" fillId="3" borderId="2" xfId="0" applyFont="1" applyFill="1" applyBorder="1" applyAlignment="1">
      <alignment horizontal="left" vertical="top" wrapText="1" indent="1"/>
    </xf>
    <xf numFmtId="0" fontId="6" fillId="4" borderId="2" xfId="0" applyFont="1" applyFill="1" applyBorder="1" applyAlignment="1">
      <alignment horizontal="left" vertical="top" wrapText="1" inden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177" fontId="4" fillId="2" borderId="1" xfId="0" applyNumberFormat="1" applyFont="1" applyFill="1" applyBorder="1" applyAlignment="1">
      <alignment vertical="top" wrapText="1" indent="1"/>
    </xf>
    <xf numFmtId="0" fontId="4" fillId="2" borderId="2" xfId="0" applyFont="1" applyFill="1" applyBorder="1" applyAlignment="1">
      <alignment vertical="top" wrapText="1" indent="1"/>
    </xf>
    <xf numFmtId="0" fontId="4" fillId="3" borderId="2" xfId="0" applyFont="1" applyFill="1" applyBorder="1" applyAlignment="1">
      <alignment vertical="top" wrapText="1" indent="1"/>
    </xf>
    <xf numFmtId="0" fontId="4" fillId="4" borderId="2" xfId="0" applyFont="1" applyFill="1" applyBorder="1" applyAlignment="1">
      <alignment vertical="top" wrapText="1" indent="1"/>
    </xf>
    <xf numFmtId="0" fontId="4" fillId="2" borderId="2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top" wrapText="1"/>
    </xf>
    <xf numFmtId="0" fontId="4" fillId="2" borderId="4" xfId="0" applyFont="1" applyFill="1" applyBorder="1" applyAlignment="1">
      <alignment vertical="top" wrapText="1" indent="1"/>
    </xf>
    <xf numFmtId="0" fontId="4" fillId="3" borderId="4" xfId="0" applyFont="1" applyFill="1" applyBorder="1" applyAlignment="1">
      <alignment vertical="top" wrapText="1" indent="1"/>
    </xf>
    <xf numFmtId="0" fontId="4" fillId="4" borderId="4" xfId="0" applyFont="1" applyFill="1" applyBorder="1" applyAlignment="1">
      <alignment vertical="top" wrapText="1" indent="1"/>
    </xf>
    <xf numFmtId="0" fontId="5" fillId="0" borderId="5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6" xfId="0" applyFont="1" applyBorder="1">
      <alignment vertical="center"/>
    </xf>
    <xf numFmtId="0" fontId="6" fillId="2" borderId="5" xfId="0" applyFont="1" applyFill="1" applyBorder="1" applyAlignment="1">
      <alignment vertical="top" wrapText="1" indent="1"/>
    </xf>
    <xf numFmtId="0" fontId="6" fillId="2" borderId="4" xfId="0" applyFont="1" applyFill="1" applyBorder="1" applyAlignment="1">
      <alignment vertical="top" wrapText="1" indent="1"/>
    </xf>
    <xf numFmtId="0" fontId="6" fillId="2" borderId="6" xfId="0" applyFont="1" applyFill="1" applyBorder="1" applyAlignment="1">
      <alignment vertical="top" wrapText="1"/>
    </xf>
    <xf numFmtId="177" fontId="4" fillId="0" borderId="5" xfId="0" applyNumberFormat="1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0" borderId="6" xfId="0" applyFont="1" applyBorder="1">
      <alignment vertical="center"/>
    </xf>
    <xf numFmtId="0" fontId="4" fillId="2" borderId="4" xfId="0" applyFont="1" applyFill="1" applyBorder="1" applyAlignment="1">
      <alignment vertical="top" wrapText="1"/>
    </xf>
    <xf numFmtId="177" fontId="4" fillId="0" borderId="0" xfId="0" applyNumberFormat="1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vertical="center" wrapText="1" indent="1"/>
    </xf>
    <xf numFmtId="0" fontId="4" fillId="0" borderId="0" xfId="0" applyFont="1" applyBorder="1">
      <alignment vertical="center"/>
    </xf>
    <xf numFmtId="176" fontId="4" fillId="0" borderId="0" xfId="0" applyNumberFormat="1" applyFont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D27AF-4ECF-4A58-9C52-C7AE79CB962D}">
  <dimension ref="A1:H9"/>
  <sheetViews>
    <sheetView zoomScaleNormal="100" workbookViewId="0">
      <pane ySplit="1" topLeftCell="A2" activePane="bottomLeft" state="frozen"/>
      <selection pane="bottomLeft" activeCell="G4" sqref="G4"/>
    </sheetView>
  </sheetViews>
  <sheetFormatPr defaultRowHeight="18"/>
  <cols>
    <col min="1" max="1" width="25" customWidth="1"/>
    <col min="2" max="2" width="24.09765625" customWidth="1"/>
    <col min="3" max="3" width="18.5" customWidth="1"/>
    <col min="4" max="4" width="27.296875" customWidth="1"/>
    <col min="5" max="5" width="22.19921875" customWidth="1"/>
    <col min="6" max="6" width="17.5" customWidth="1"/>
    <col min="7" max="7" width="23.5" customWidth="1"/>
    <col min="8" max="8" width="20.59765625" customWidth="1"/>
  </cols>
  <sheetData>
    <row r="1" spans="1:8" ht="22.8" thickBot="1">
      <c r="A1" s="5" t="s">
        <v>0</v>
      </c>
      <c r="B1" s="6" t="s">
        <v>20</v>
      </c>
      <c r="C1" s="6" t="s">
        <v>22</v>
      </c>
      <c r="D1" s="6" t="s">
        <v>2</v>
      </c>
      <c r="E1" s="7" t="s">
        <v>17</v>
      </c>
      <c r="F1" s="8" t="s">
        <v>18</v>
      </c>
      <c r="G1" s="9" t="s">
        <v>21</v>
      </c>
      <c r="H1" s="10" t="s">
        <v>22</v>
      </c>
    </row>
    <row r="2" spans="1:8" ht="22.8" thickBot="1">
      <c r="A2" s="11">
        <v>45691</v>
      </c>
      <c r="B2" s="12" t="s">
        <v>8</v>
      </c>
      <c r="C2" s="12"/>
      <c r="D2" s="12" t="s">
        <v>11</v>
      </c>
      <c r="E2" s="13">
        <v>20000</v>
      </c>
      <c r="F2" s="14">
        <v>20000</v>
      </c>
      <c r="G2" s="15" t="s">
        <v>23</v>
      </c>
      <c r="H2" s="16"/>
    </row>
    <row r="3" spans="1:8" ht="22.8" thickBot="1">
      <c r="A3" s="11">
        <v>45950</v>
      </c>
      <c r="B3" s="12" t="s">
        <v>14</v>
      </c>
      <c r="C3" s="12"/>
      <c r="D3" s="12" t="s">
        <v>9</v>
      </c>
      <c r="E3" s="13">
        <v>5000</v>
      </c>
      <c r="F3" s="14">
        <v>5000</v>
      </c>
      <c r="G3" s="15" t="s">
        <v>15</v>
      </c>
      <c r="H3" s="16"/>
    </row>
    <row r="4" spans="1:8" ht="22.8" thickBot="1">
      <c r="A4" s="11">
        <v>45982</v>
      </c>
      <c r="B4" s="17" t="s">
        <v>25</v>
      </c>
      <c r="C4" s="29"/>
      <c r="D4" s="17" t="s">
        <v>10</v>
      </c>
      <c r="E4" s="18">
        <v>80000</v>
      </c>
      <c r="F4" s="19">
        <v>80000</v>
      </c>
      <c r="G4" s="15" t="s">
        <v>16</v>
      </c>
      <c r="H4" s="16" t="s">
        <v>24</v>
      </c>
    </row>
    <row r="5" spans="1:8" ht="22.8" thickBot="1">
      <c r="A5" s="11">
        <v>46015</v>
      </c>
      <c r="B5" s="17" t="s">
        <v>4</v>
      </c>
      <c r="C5" s="17"/>
      <c r="D5" s="17" t="s">
        <v>11</v>
      </c>
      <c r="E5" s="18">
        <v>50000</v>
      </c>
      <c r="F5" s="19">
        <v>50000</v>
      </c>
      <c r="G5" s="15" t="s">
        <v>23</v>
      </c>
      <c r="H5" s="16"/>
    </row>
    <row r="6" spans="1:8" ht="22.8" thickBot="1">
      <c r="A6" s="11">
        <v>46047</v>
      </c>
      <c r="B6" s="17" t="s">
        <v>8</v>
      </c>
      <c r="C6" s="17"/>
      <c r="D6" s="17" t="s">
        <v>12</v>
      </c>
      <c r="E6" s="18">
        <v>100000</v>
      </c>
      <c r="F6" s="19">
        <v>100000</v>
      </c>
      <c r="G6" s="15" t="s">
        <v>23</v>
      </c>
      <c r="H6" s="16"/>
    </row>
    <row r="7" spans="1:8" ht="22.8" thickBot="1">
      <c r="A7" s="11">
        <v>46050</v>
      </c>
      <c r="B7" s="17" t="s">
        <v>14</v>
      </c>
      <c r="C7" s="17"/>
      <c r="D7" s="17" t="s">
        <v>9</v>
      </c>
      <c r="E7" s="18">
        <v>25000</v>
      </c>
      <c r="F7" s="19">
        <v>25000</v>
      </c>
      <c r="G7" s="15" t="s">
        <v>8</v>
      </c>
      <c r="H7" s="16"/>
    </row>
    <row r="8" spans="1:8" ht="22.8" thickBot="1">
      <c r="A8" s="11">
        <v>46078</v>
      </c>
      <c r="B8" s="17" t="s">
        <v>19</v>
      </c>
      <c r="C8" s="17"/>
      <c r="D8" s="17" t="s">
        <v>13</v>
      </c>
      <c r="E8" s="18">
        <v>10000</v>
      </c>
      <c r="F8" s="19">
        <v>10000</v>
      </c>
      <c r="G8" s="15" t="s">
        <v>8</v>
      </c>
      <c r="H8" s="16"/>
    </row>
    <row r="9" spans="1:8" ht="22.8" thickBot="1">
      <c r="A9" s="11">
        <v>46081</v>
      </c>
      <c r="B9" s="17" t="s">
        <v>14</v>
      </c>
      <c r="C9" s="17"/>
      <c r="D9" s="17" t="s">
        <v>9</v>
      </c>
      <c r="E9" s="18">
        <v>25000</v>
      </c>
      <c r="F9" s="19">
        <v>25000</v>
      </c>
      <c r="G9" s="15" t="s">
        <v>8</v>
      </c>
      <c r="H9" s="16"/>
    </row>
  </sheetData>
  <autoFilter ref="A1:H7" xr:uid="{05ED27AF-4ECF-4A58-9C52-C7AE79CB962D}">
    <sortState xmlns:xlrd2="http://schemas.microsoft.com/office/spreadsheetml/2017/richdata2" ref="A2:H9">
      <sortCondition ref="A1:A7"/>
    </sortState>
  </autoFilter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A462A-C0D4-44A9-976E-529EB036B435}">
  <dimension ref="A1:G18"/>
  <sheetViews>
    <sheetView tabSelected="1" workbookViewId="0">
      <pane ySplit="2" topLeftCell="A3" activePane="bottomLeft" state="frozen"/>
      <selection pane="bottomLeft" activeCell="F12" sqref="F12"/>
    </sheetView>
  </sheetViews>
  <sheetFormatPr defaultRowHeight="18"/>
  <cols>
    <col min="1" max="1" width="22.19921875" customWidth="1"/>
    <col min="2" max="2" width="19.296875" customWidth="1"/>
    <col min="3" max="3" width="22.5" customWidth="1"/>
    <col min="4" max="4" width="22.59765625" customWidth="1"/>
    <col min="5" max="5" width="17.796875" customWidth="1"/>
    <col min="6" max="6" width="21.19921875" customWidth="1"/>
    <col min="7" max="7" width="16.8984375" customWidth="1"/>
  </cols>
  <sheetData>
    <row r="1" spans="1:7" ht="22.2">
      <c r="A1" s="20"/>
      <c r="B1" s="21"/>
      <c r="C1" s="21"/>
      <c r="D1" s="21"/>
      <c r="E1" s="21"/>
      <c r="F1" s="22">
        <v>10000</v>
      </c>
      <c r="G1" s="4"/>
    </row>
    <row r="2" spans="1:7" ht="22.2">
      <c r="A2" s="23" t="s">
        <v>0</v>
      </c>
      <c r="B2" s="24" t="s">
        <v>1</v>
      </c>
      <c r="C2" s="24" t="s">
        <v>5</v>
      </c>
      <c r="D2" s="24" t="s">
        <v>6</v>
      </c>
      <c r="E2" s="24" t="s">
        <v>7</v>
      </c>
      <c r="F2" s="25" t="s">
        <v>3</v>
      </c>
      <c r="G2" s="2"/>
    </row>
    <row r="3" spans="1:7" ht="22.2">
      <c r="A3" s="26">
        <f>IF(OR(取引入力!$B2="現金", 取引入力!G2="現金"), 取引入力!$A2, "")</f>
        <v>45691</v>
      </c>
      <c r="B3" s="27" t="str">
        <f>IF(OR(取引入力!$B2="現金", 取引入力!G2="現金"), IF(取引入力!$B2="現金", 取引入力!G2, 取引入力!$B2), "")</f>
        <v>売上高</v>
      </c>
      <c r="C3" s="27" t="str">
        <f>IF(OR(取引入力!$B2="現金", 取引入力!G2="現金"), 取引入力!$D2, "")</f>
        <v>C社売上発生</v>
      </c>
      <c r="D3" s="27">
        <f>IF(取引入力!$B2="現金", 取引入力!$E2, "0")</f>
        <v>20000</v>
      </c>
      <c r="E3" s="27" t="str">
        <f>IF(取引入力!G2="現金", 取引入力!$F2, "0")</f>
        <v>0</v>
      </c>
      <c r="F3" s="28">
        <f>F1+D3-E3</f>
        <v>30000</v>
      </c>
      <c r="G3" s="3"/>
    </row>
    <row r="4" spans="1:7" ht="22.2">
      <c r="A4" s="26">
        <f>IF(OR(取引入力!$B3="現金", 取引入力!G3="現金"), 取引入力!$A3, "")</f>
        <v>45950</v>
      </c>
      <c r="B4" s="27" t="str">
        <f>IF(OR(取引入力!$B3="現金", 取引入力!G3="現金"), IF(取引入力!$B3="現金", 取引入力!G3, 取引入力!$B3), "")</f>
        <v>消耗品費</v>
      </c>
      <c r="C4" s="27" t="str">
        <f>IF(OR(取引入力!$B3="現金", 取引入力!G3="現金"), 取引入力!$D3, "")</f>
        <v>A商店消耗品購入</v>
      </c>
      <c r="D4" s="27" t="str">
        <f>IF(取引入力!$B3="現金", 取引入力!$E3, "0")</f>
        <v>0</v>
      </c>
      <c r="E4" s="27">
        <f>IF(取引入力!G3="現金", 取引入力!$F3, "0")</f>
        <v>5000</v>
      </c>
      <c r="F4" s="28">
        <f>F3+D4-E4</f>
        <v>25000</v>
      </c>
      <c r="G4" s="1"/>
    </row>
    <row r="5" spans="1:7" ht="22.2">
      <c r="A5" s="26" t="str">
        <f>IF(OR(取引入力!$B4="現金", 取引入力!G4="現金"), 取引入力!$A4, "")</f>
        <v/>
      </c>
      <c r="B5" s="27" t="str">
        <f>IF(OR(取引入力!$B4="現金", 取引入力!G4="現金"), IF(取引入力!$B4="現金", 取引入力!G4, 取引入力!$B4), "")</f>
        <v/>
      </c>
      <c r="C5" s="27" t="str">
        <f>IF(OR(取引入力!$B4="現金", 取引入力!G4="現金"), 取引入力!$D4, "")</f>
        <v/>
      </c>
      <c r="D5" s="27" t="str">
        <f>IF(取引入力!$B4="現金", 取引入力!$E4, "0")</f>
        <v>0</v>
      </c>
      <c r="E5" s="27" t="str">
        <f>IF(取引入力!G4="現金", 取引入力!$F4, "0")</f>
        <v>0</v>
      </c>
      <c r="F5" s="28">
        <f>F4+D5-E5</f>
        <v>25000</v>
      </c>
    </row>
    <row r="6" spans="1:7" ht="22.2">
      <c r="A6" s="26" t="str">
        <f>IF(OR(取引入力!$B5="現金", 取引入力!G5="現金"), 取引入力!$A5, "")</f>
        <v/>
      </c>
      <c r="B6" s="27" t="str">
        <f>IF(OR(取引入力!$B5="現金", 取引入力!G5="現金"), IF(取引入力!$B5="現金", 取引入力!G5, 取引入力!$B5), "")</f>
        <v/>
      </c>
      <c r="C6" s="27" t="str">
        <f>IF(OR(取引入力!$B5="現金", 取引入力!G5="現金"), 取引入力!$D5, "")</f>
        <v/>
      </c>
      <c r="D6" s="27" t="str">
        <f>IF(取引入力!$B5="現金", 取引入力!$E5, "0")</f>
        <v>0</v>
      </c>
      <c r="E6" s="27" t="str">
        <f>IF(取引入力!G5="現金", 取引入力!$F5, "0")</f>
        <v>0</v>
      </c>
      <c r="F6" s="28">
        <f>F5+D6-E6</f>
        <v>25000</v>
      </c>
    </row>
    <row r="7" spans="1:7" ht="22.2">
      <c r="A7" s="26">
        <f>IF(OR(取引入力!$B6="現金", 取引入力!G6="現金"), 取引入力!$A6, "")</f>
        <v>46047</v>
      </c>
      <c r="B7" s="27" t="str">
        <f>IF(OR(取引入力!$B6="現金", 取引入力!G6="現金"), IF(取引入力!$B6="現金", 取引入力!G6, 取引入力!$B6), "")</f>
        <v>売上高</v>
      </c>
      <c r="C7" s="27" t="str">
        <f>IF(OR(取引入力!$B6="現金", 取引入力!G6="現金"), 取引入力!$D6, "")</f>
        <v>S社売上発生</v>
      </c>
      <c r="D7" s="27">
        <f>IF(取引入力!$B6="現金", 取引入力!$E6, "0")</f>
        <v>100000</v>
      </c>
      <c r="E7" s="27" t="str">
        <f>IF(取引入力!G6="現金", 取引入力!$F6, "0")</f>
        <v>0</v>
      </c>
      <c r="F7" s="28">
        <f t="shared" ref="F7:F18" si="0">F6+D7-E7</f>
        <v>125000</v>
      </c>
    </row>
    <row r="8" spans="1:7" ht="22.2">
      <c r="A8" s="26">
        <f>IF(OR(取引入力!$B7="現金", 取引入力!G7="現金"), 取引入力!$A7, "")</f>
        <v>46050</v>
      </c>
      <c r="B8" s="27" t="str">
        <f>IF(OR(取引入力!$B7="現金", 取引入力!G7="現金"), IF(取引入力!$B7="現金", 取引入力!G7, 取引入力!$B7), "")</f>
        <v>消耗品費</v>
      </c>
      <c r="C8" s="27" t="str">
        <f>IF(OR(取引入力!$B7="現金", 取引入力!G7="現金"), 取引入力!$D7, "")</f>
        <v>A商店消耗品購入</v>
      </c>
      <c r="D8" s="27" t="str">
        <f>IF(取引入力!$B7="現金", 取引入力!$E7, "0")</f>
        <v>0</v>
      </c>
      <c r="E8" s="27">
        <f>IF(取引入力!G7="現金", 取引入力!$F7, "0")</f>
        <v>25000</v>
      </c>
      <c r="F8" s="28">
        <f t="shared" si="0"/>
        <v>100000</v>
      </c>
    </row>
    <row r="9" spans="1:7" ht="22.2">
      <c r="A9" s="26">
        <f>IF(OR(取引入力!$B8="現金", 取引入力!G8="現金"), 取引入力!$A8, "")</f>
        <v>46078</v>
      </c>
      <c r="B9" s="27" t="str">
        <f>IF(OR(取引入力!$B8="現金", 取引入力!G8="現金"), IF(取引入力!$B8="現金", 取引入力!G8, 取引入力!$B8), "")</f>
        <v>材料費</v>
      </c>
      <c r="C9" s="27" t="str">
        <f>IF(OR(取引入力!$B8="現金", 取引入力!G8="現金"), 取引入力!$D8, "")</f>
        <v>材料費購入　B社</v>
      </c>
      <c r="D9" s="27" t="str">
        <f>IF(取引入力!$B8="現金", 取引入力!$E8, "0")</f>
        <v>0</v>
      </c>
      <c r="E9" s="27">
        <f>IF(取引入力!G8="現金", 取引入力!$F8, "0")</f>
        <v>10000</v>
      </c>
      <c r="F9" s="28">
        <f t="shared" si="0"/>
        <v>90000</v>
      </c>
    </row>
    <row r="10" spans="1:7" ht="22.2">
      <c r="A10" s="26">
        <f>IF(OR(取引入力!$B9="現金", 取引入力!G9="現金"), 取引入力!$A9, "")</f>
        <v>46081</v>
      </c>
      <c r="B10" s="27" t="str">
        <f>IF(OR(取引入力!$B9="現金", 取引入力!G9="現金"), IF(取引入力!$B9="現金", 取引入力!G9, 取引入力!$B9), "")</f>
        <v>消耗品費</v>
      </c>
      <c r="C10" s="27" t="str">
        <f>IF(OR(取引入力!$B9="現金", 取引入力!G9="現金"), 取引入力!$D9, "")</f>
        <v>A商店消耗品購入</v>
      </c>
      <c r="D10" s="27" t="str">
        <f>IF(取引入力!$B9="現金", 取引入力!$E9, "0")</f>
        <v>0</v>
      </c>
      <c r="E10" s="27">
        <f>IF(取引入力!G9="現金", 取引入力!$F9, "0")</f>
        <v>25000</v>
      </c>
      <c r="F10" s="28">
        <f t="shared" ref="F10" si="1">F9+D10-E10</f>
        <v>65000</v>
      </c>
    </row>
    <row r="11" spans="1:7" ht="22.2">
      <c r="A11" s="30"/>
      <c r="B11" s="31"/>
      <c r="C11" s="31"/>
      <c r="D11" s="31"/>
      <c r="E11" s="31"/>
      <c r="F11" s="32"/>
    </row>
    <row r="12" spans="1:7" ht="22.2">
      <c r="A12" s="30"/>
      <c r="B12" s="31"/>
      <c r="C12" s="31"/>
      <c r="D12" s="31"/>
      <c r="E12" s="31"/>
      <c r="F12" s="32"/>
    </row>
    <row r="13" spans="1:7" ht="22.2">
      <c r="A13" s="30"/>
      <c r="B13" s="31"/>
      <c r="C13" s="31"/>
      <c r="D13" s="31"/>
      <c r="E13" s="31"/>
      <c r="F13" s="32"/>
    </row>
    <row r="14" spans="1:7" ht="22.2">
      <c r="A14" s="30"/>
      <c r="B14" s="31"/>
      <c r="C14" s="31"/>
      <c r="D14" s="31"/>
      <c r="E14" s="31"/>
      <c r="F14" s="32"/>
    </row>
    <row r="15" spans="1:7" ht="22.2">
      <c r="A15" s="30"/>
      <c r="B15" s="31"/>
      <c r="C15" s="31"/>
      <c r="D15" s="31"/>
      <c r="E15" s="31"/>
      <c r="F15" s="32"/>
    </row>
    <row r="16" spans="1:7" ht="22.2">
      <c r="A16" s="30"/>
      <c r="B16" s="31"/>
      <c r="C16" s="31"/>
      <c r="D16" s="31"/>
      <c r="E16" s="31"/>
      <c r="F16" s="32"/>
    </row>
    <row r="17" spans="1:6" ht="22.2">
      <c r="A17" s="30"/>
      <c r="B17" s="31"/>
      <c r="C17" s="31"/>
      <c r="D17" s="31"/>
      <c r="E17" s="31"/>
      <c r="F17" s="32"/>
    </row>
    <row r="18" spans="1:6" ht="22.2">
      <c r="A18" s="33"/>
      <c r="B18" s="31"/>
      <c r="C18" s="31"/>
      <c r="D18" s="31"/>
      <c r="E18" s="31"/>
      <c r="F18" s="32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取引入力</vt:lpstr>
      <vt:lpstr>仕訳帳（現金のみ）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渡邉 築</dc:creator>
  <cp:lastModifiedBy>渡邉 築</cp:lastModifiedBy>
  <cp:lastPrinted>2025-12-11T08:31:08Z</cp:lastPrinted>
  <dcterms:created xsi:type="dcterms:W3CDTF">2025-12-11T05:13:18Z</dcterms:created>
  <dcterms:modified xsi:type="dcterms:W3CDTF">2025-12-12T01:56:47Z</dcterms:modified>
</cp:coreProperties>
</file>